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TT_Abfindung" sheetId="1" r:id="rId1"/>
    <sheet name="formel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<sst xmlns="http://schemas.openxmlformats.org/spreadsheetml/2006/main" count="33" uniqueCount="26">
  <si>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Geburtsdatum</t>
  </si>
  <si>
    <t>Eintrittsdatum</t>
  </si>
  <si>
    <t>Gehalt</t>
  </si>
  <si>
    <t>Kinder</t>
  </si>
  <si>
    <t>Jahre</t>
  </si>
  <si>
    <t>Alter:</t>
  </si>
  <si>
    <t>Betriebszugehörigkeit:</t>
  </si>
  <si>
    <t>Wert</t>
  </si>
  <si>
    <t>Gehaltswert:</t>
  </si>
  <si>
    <t>Kinder:</t>
  </si>
  <si>
    <t>Endtermin:</t>
  </si>
  <si>
    <t>Wert je Punkt:</t>
  </si>
  <si>
    <t>Formel:</t>
  </si>
  <si>
    <t>x</t>
  </si>
  <si>
    <t>=</t>
  </si>
  <si>
    <t>Punkte</t>
  </si>
  <si>
    <t>Alterspunkte</t>
  </si>
  <si>
    <t>Betriebszugehörigkeit</t>
  </si>
  <si>
    <t>Lebensalter:</t>
  </si>
  <si>
    <t>Punkte:</t>
  </si>
  <si>
    <t>Unterhaltsberechtigte Kinder</t>
  </si>
  <si>
    <t>Die Abfindung berechnet sich nach folgender Formel:</t>
  </si>
  <si>
    <t>Gesamtpunkte = ( Alterspunkte + Kinderpunkte ) x Betriebszugehörigkeit x Gehaltspunkte</t>
  </si>
  <si>
    <t>Abfindung = Gesamtpunkte x Punktewert</t>
  </si>
  <si>
    <t>Punktewert</t>
  </si>
  <si>
    <t>Diese Berechnungstabelle ist ohne jedwede Gewähr! Sie dient als Hilfe zur Berechnung der Abfindung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</si>
</sst>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\ mmm\ yyyy"/>
    <numFmt numFmtId="165" formatCode="d/m"/>
    <numFmt numFmtId="166" formatCode="#,##0\ &quot;DM&quot;"/>
    <numFmt numFmtId="167" formatCode="#,##0.00\ &quot;DM&quot;"/>
    <numFmt numFmtId="168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44" fontId="4" fillId="2" borderId="0" xfId="18" applyFont="1" applyFill="1" applyAlignment="1">
      <alignment/>
    </xf>
    <xf numFmtId="0" fontId="0" fillId="2" borderId="2" xfId="0" applyFill="1" applyBorder="1" applyAlignment="1">
      <alignment wrapText="1"/>
    </xf>
    <xf numFmtId="166" fontId="0" fillId="0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left"/>
    </xf>
    <xf numFmtId="164" fontId="0" fillId="0" borderId="2" xfId="0" applyNumberFormat="1" applyFill="1" applyBorder="1" applyAlignment="1">
      <alignment/>
    </xf>
    <xf numFmtId="2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vertical="top" wrapText="1"/>
    </xf>
    <xf numFmtId="168" fontId="0" fillId="0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9" sqref="C9"/>
    </sheetView>
  </sheetViews>
  <sheetFormatPr defaultColWidth="11.421875" defaultRowHeight="12.75"/>
  <cols>
    <col min="1" max="1" width="17.00390625" style="14" bestFit="1" customWidth="1"/>
    <col min="2" max="2" width="25.7109375" style="17" customWidth="1"/>
    <col min="3" max="3" width="12.00390625" style="14" bestFit="1" customWidth="1"/>
    <col min="4" max="4" width="3.7109375" style="14" customWidth="1"/>
    <col min="5" max="5" width="18.8515625" style="14" bestFit="1" customWidth="1"/>
    <col min="6" max="6" width="11.421875" style="16" customWidth="1"/>
    <col min="7" max="16384" width="11.421875" style="14" customWidth="1"/>
  </cols>
  <sheetData>
    <row r="1" ht="12.75">
      <c r="A1" s="14" t="s">
        <v>25</v>
      </c>
    </row>
    <row r="2" spans="2:6" s="9" customFormat="1" ht="15">
      <c r="B2" s="10"/>
      <c r="F2" s="11"/>
    </row>
    <row r="3" spans="2:6" s="9" customFormat="1" ht="15">
      <c r="B3" s="12" t="s">
        <v>21</v>
      </c>
      <c r="F3" s="11"/>
    </row>
    <row r="4" spans="1:6" s="9" customFormat="1" ht="15.75">
      <c r="A4" s="19">
        <f>+G14</f>
        <v>0</v>
      </c>
      <c r="B4" s="13" t="s">
        <v>22</v>
      </c>
      <c r="F4" s="11"/>
    </row>
    <row r="5" spans="1:6" s="9" customFormat="1" ht="15.75">
      <c r="A5" s="20"/>
      <c r="B5" s="13"/>
      <c r="F5" s="11"/>
    </row>
    <row r="6" spans="1:6" s="9" customFormat="1" ht="15.75">
      <c r="A6" s="21">
        <f>+A4*+formel!B11</f>
        <v>0</v>
      </c>
      <c r="B6" s="13" t="s">
        <v>23</v>
      </c>
      <c r="F6" s="11"/>
    </row>
    <row r="7" ht="12.75">
      <c r="B7" s="15"/>
    </row>
    <row r="8" ht="12.75">
      <c r="G8" s="14" t="s">
        <v>19</v>
      </c>
    </row>
    <row r="9" spans="2:7" ht="12.75">
      <c r="B9" s="22" t="s">
        <v>0</v>
      </c>
      <c r="C9" s="26">
        <v>36707</v>
      </c>
      <c r="D9" s="24"/>
      <c r="E9" s="30" t="s">
        <v>18</v>
      </c>
      <c r="F9" s="27">
        <f>+formel!AB6</f>
        <v>0</v>
      </c>
      <c r="G9" s="25">
        <f>+formel!AD6</f>
        <v>1</v>
      </c>
    </row>
    <row r="10" spans="2:7" ht="12.75">
      <c r="B10" s="28" t="s">
        <v>20</v>
      </c>
      <c r="C10" s="29">
        <v>0</v>
      </c>
      <c r="D10" s="24"/>
      <c r="E10" s="30"/>
      <c r="F10" s="27"/>
      <c r="G10" s="25">
        <f>+formel!AB9</f>
        <v>0</v>
      </c>
    </row>
    <row r="11" spans="2:7" ht="12.75">
      <c r="B11" s="22" t="s">
        <v>1</v>
      </c>
      <c r="C11" s="26">
        <v>36707</v>
      </c>
      <c r="D11" s="24"/>
      <c r="E11" s="24" t="s">
        <v>17</v>
      </c>
      <c r="F11" s="27">
        <f>+formel!AB7</f>
        <v>0</v>
      </c>
      <c r="G11" s="27">
        <f>+formel!AD7</f>
        <v>0</v>
      </c>
    </row>
    <row r="12" spans="2:7" ht="12.75">
      <c r="B12" s="22" t="s">
        <v>2</v>
      </c>
      <c r="C12" s="23">
        <v>0</v>
      </c>
      <c r="D12" s="24"/>
      <c r="E12" s="24"/>
      <c r="F12" s="25"/>
      <c r="G12" s="25">
        <f>+formel!AB8</f>
        <v>0</v>
      </c>
    </row>
    <row r="14" ht="13.5" hidden="1" thickBot="1">
      <c r="G14" s="18">
        <f>(+G9+G10)*G11*G12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2" sqref="A12"/>
    </sheetView>
  </sheetViews>
  <sheetFormatPr defaultColWidth="11.421875" defaultRowHeight="12.75"/>
  <cols>
    <col min="1" max="1" width="12.7109375" style="0" bestFit="1" customWidth="1"/>
    <col min="2" max="2" width="13.00390625" style="0" customWidth="1"/>
    <col min="3" max="3" width="20.421875" style="0" customWidth="1"/>
    <col min="4" max="4" width="8.140625" style="0" customWidth="1"/>
    <col min="5" max="5" width="2.140625" style="5" customWidth="1"/>
    <col min="6" max="6" width="8.57421875" style="0" customWidth="1"/>
    <col min="7" max="7" width="2.28125" style="0" customWidth="1"/>
    <col min="8" max="8" width="5.28125" style="0" customWidth="1"/>
    <col min="9" max="9" width="2.421875" style="0" customWidth="1"/>
    <col min="10" max="10" width="4.7109375" style="0" customWidth="1"/>
    <col min="11" max="11" width="3.7109375" style="0" customWidth="1"/>
    <col min="27" max="27" width="28.140625" style="0" customWidth="1"/>
    <col min="32" max="32" width="18.8515625" style="0" bestFit="1" customWidth="1"/>
  </cols>
  <sheetData>
    <row r="2" spans="3:12" ht="12.75">
      <c r="C2" s="3" t="s">
        <v>12</v>
      </c>
      <c r="D2" s="6">
        <f>+AB6</f>
        <v>0</v>
      </c>
      <c r="E2" s="5" t="s">
        <v>13</v>
      </c>
      <c r="F2" s="6">
        <f>+AB7</f>
        <v>0</v>
      </c>
      <c r="G2" s="5" t="s">
        <v>13</v>
      </c>
      <c r="H2" s="5">
        <f>+AB8</f>
        <v>0</v>
      </c>
      <c r="I2" s="5" t="s">
        <v>13</v>
      </c>
      <c r="J2" s="5">
        <f>+AB9</f>
        <v>0</v>
      </c>
      <c r="K2" s="5" t="s">
        <v>14</v>
      </c>
      <c r="L2" s="7">
        <f>+AB10*AB9*AB8*AB7</f>
        <v>0</v>
      </c>
    </row>
    <row r="4" spans="30:32" ht="12.75">
      <c r="AD4" t="s">
        <v>15</v>
      </c>
      <c r="AE4" t="s">
        <v>16</v>
      </c>
      <c r="AF4" t="s">
        <v>17</v>
      </c>
    </row>
    <row r="5" spans="27:31" ht="12.75">
      <c r="AA5" s="3" t="s">
        <v>10</v>
      </c>
      <c r="AB5" s="1">
        <v>36707</v>
      </c>
      <c r="AE5">
        <f>IF(AB6&gt;30,0.5,0)</f>
        <v>0</v>
      </c>
    </row>
    <row r="6" spans="1:31" ht="12.75">
      <c r="A6" t="s">
        <v>0</v>
      </c>
      <c r="B6" s="1">
        <f>+RKTT_Abfindung!C9</f>
        <v>36707</v>
      </c>
      <c r="AA6" s="3" t="s">
        <v>5</v>
      </c>
      <c r="AB6" s="2">
        <f>(+AB5-B6)/365.25</f>
        <v>0</v>
      </c>
      <c r="AC6" t="s">
        <v>4</v>
      </c>
      <c r="AD6">
        <f>+AE12</f>
        <v>1</v>
      </c>
      <c r="AE6">
        <f>IF(AB6&gt;35,0.5,0)</f>
        <v>0</v>
      </c>
    </row>
    <row r="7" spans="1:31" ht="12.75">
      <c r="A7" t="s">
        <v>1</v>
      </c>
      <c r="B7" s="1">
        <f>+RKTT_Abfindung!C11</f>
        <v>36707</v>
      </c>
      <c r="AA7" s="3" t="s">
        <v>6</v>
      </c>
      <c r="AB7" s="2">
        <f>(+AB5-B7)/365.25</f>
        <v>0</v>
      </c>
      <c r="AC7" t="s">
        <v>4</v>
      </c>
      <c r="AD7" s="2">
        <f>ROUNDDOWN(+AB7,0)</f>
        <v>0</v>
      </c>
      <c r="AE7">
        <f>IF(AB6&gt;40,0.5,0)</f>
        <v>0</v>
      </c>
    </row>
    <row r="8" spans="1:31" ht="12.75">
      <c r="A8" t="s">
        <v>2</v>
      </c>
      <c r="B8" s="4">
        <f>+RKTT_Abfindung!C12</f>
        <v>0</v>
      </c>
      <c r="AA8" s="3" t="s">
        <v>8</v>
      </c>
      <c r="AB8">
        <f>IF(B8&lt;5500,B8/1000,5.5)</f>
        <v>0</v>
      </c>
      <c r="AC8" t="s">
        <v>7</v>
      </c>
      <c r="AD8">
        <f>+AB8</f>
        <v>0</v>
      </c>
      <c r="AE8">
        <f>IF(AB6&gt;45,1,0)</f>
        <v>0</v>
      </c>
    </row>
    <row r="9" spans="1:31" ht="12.75">
      <c r="A9" t="s">
        <v>3</v>
      </c>
      <c r="B9">
        <f>+RKTT_Abfindung!C10</f>
        <v>0</v>
      </c>
      <c r="AA9" s="3" t="s">
        <v>9</v>
      </c>
      <c r="AB9">
        <f>+B9*0.5</f>
        <v>0</v>
      </c>
      <c r="AD9">
        <f>+AB9</f>
        <v>0</v>
      </c>
      <c r="AE9">
        <f>IF(AB6&gt;50,1.5,0)</f>
        <v>0</v>
      </c>
    </row>
    <row r="10" spans="27:31" ht="12.75">
      <c r="AA10" s="3" t="s">
        <v>11</v>
      </c>
      <c r="AB10">
        <v>24.65</v>
      </c>
      <c r="AE10">
        <f>IF(AB6&gt;57,-2.5,0)</f>
        <v>0</v>
      </c>
    </row>
    <row r="11" spans="1:31" ht="12.75">
      <c r="A11" t="s">
        <v>24</v>
      </c>
      <c r="B11">
        <v>85.125</v>
      </c>
      <c r="AE11">
        <v>1</v>
      </c>
    </row>
    <row r="12" ht="13.5" thickBot="1">
      <c r="AE12" s="8">
        <f>SUM(AE5:AE11)</f>
        <v>1</v>
      </c>
    </row>
    <row r="13" ht="13.5" thickTop="1"/>
    <row r="16" spans="27:28" ht="12.75">
      <c r="AA16" s="3"/>
      <c r="AB16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 Pfannenberg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Philipp</dc:creator>
  <cp:keywords/>
  <dc:description/>
  <cp:lastModifiedBy>ap</cp:lastModifiedBy>
  <dcterms:created xsi:type="dcterms:W3CDTF">2002-06-19T10:14:18Z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